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Дмитрий\Downloads\"/>
    </mc:Choice>
  </mc:AlternateContent>
  <xr:revisionPtr revIDLastSave="0" documentId="13_ncr:1_{C5FC4683-97DE-4CD0-955F-4A74B66C85E1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Текущее состояние" sheetId="1" r:id="rId1"/>
    <sheet name="Целевое состояние" sheetId="2" r:id="rId2"/>
  </sheets>
  <calcPr calcId="191029"/>
</workbook>
</file>

<file path=xl/calcChain.xml><?xml version="1.0" encoding="utf-8"?>
<calcChain xmlns="http://schemas.openxmlformats.org/spreadsheetml/2006/main">
  <c r="C14" i="2" l="1"/>
  <c r="C15" i="2"/>
  <c r="C13" i="2"/>
  <c r="F2" i="2" l="1"/>
  <c r="N3" i="2" s="1"/>
  <c r="B8" i="2" l="1"/>
  <c r="O3" i="2"/>
  <c r="A4" i="2"/>
  <c r="B6" i="2"/>
  <c r="M3" i="2"/>
  <c r="B4" i="2"/>
  <c r="B8" i="1" l="1"/>
  <c r="B6" i="1"/>
  <c r="B4" i="1"/>
  <c r="A4" i="1"/>
  <c r="BM3" i="1"/>
  <c r="BL3" i="1"/>
  <c r="BK3" i="1"/>
</calcChain>
</file>

<file path=xl/sharedStrings.xml><?xml version="1.0" encoding="utf-8"?>
<sst xmlns="http://schemas.openxmlformats.org/spreadsheetml/2006/main" count="41" uniqueCount="26">
  <si>
    <t>Единица измерений:</t>
  </si>
  <si>
    <t>max</t>
  </si>
  <si>
    <t>min</t>
  </si>
  <si>
    <t>Участники процесса</t>
  </si>
  <si>
    <t>№</t>
  </si>
  <si>
    <t>Наименование проблемы</t>
  </si>
  <si>
    <t>Наименование решений</t>
  </si>
  <si>
    <t>Наименование проблем</t>
  </si>
  <si>
    <t>мин</t>
  </si>
  <si>
    <t xml:space="preserve">Входит в здание детского сада и подходит к охраннику с вопросом, как найти нужный кабинет или группу 
</t>
  </si>
  <si>
    <t>Посетитель (родитель)</t>
  </si>
  <si>
    <t>Охранник</t>
  </si>
  <si>
    <t xml:space="preserve">Объясняет посетителю, как пройти в нужный кабинет или в нужную группу </t>
  </si>
  <si>
    <t xml:space="preserve">Входит в кабинет  или группу </t>
  </si>
  <si>
    <t>Идет по зданию детского сада в поисках нужного кабинета или группы</t>
  </si>
  <si>
    <t xml:space="preserve"> Временные затраты посетителей (родителей) при поиске необходимой группы, кабинета в ДОУ</t>
  </si>
  <si>
    <t>Карта текущего состояния «Оптимизация визуализации и навигации в МБДОУ «ДС № 446 г.Челябинска»</t>
  </si>
  <si>
    <t>Карта целевого состояния «Оптимизация визуализации и навигации в МБДОУ «ДС № 446 г.Челябинска»</t>
  </si>
  <si>
    <t>0.4</t>
  </si>
  <si>
    <t>Посетитель (родители) не ориентируются в здании</t>
  </si>
  <si>
    <t>Временные затраты посетителей (родителей) на разговор с охранником по вопросу расположения нужного кабинета или группы, риск получения не актуальной информации</t>
  </si>
  <si>
    <t xml:space="preserve">Разработать макет всех элементов навигации </t>
  </si>
  <si>
    <t>Создать и смонтирвать элементы навигации.</t>
  </si>
  <si>
    <t>Идет по зданию детского сада в поисках нужного кабинета или группы используя схему и указатели</t>
  </si>
  <si>
    <t xml:space="preserve"> определяет локализацию необходимого кабинета/группы используя схему</t>
  </si>
  <si>
    <t xml:space="preserve">Входит в здание детского сада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</si>
</sst>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4"/>
      <color indexed="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26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theme="6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5" tint="0.79998168889431442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135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3" fillId="0" borderId="0" xfId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vertical="center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7" fillId="6" borderId="5" xfId="1" applyFont="1" applyFill="1" applyBorder="1" applyAlignment="1" applyProtection="1">
      <alignment horizontal="center" vertical="center" wrapText="1"/>
      <protection locked="0"/>
    </xf>
    <xf numFmtId="0" fontId="7" fillId="6" borderId="5" xfId="1" applyFont="1" applyFill="1" applyBorder="1" applyAlignment="1">
      <alignment horizontal="center" vertical="center" wrapText="1"/>
    </xf>
    <xf numFmtId="2" fontId="3" fillId="0" borderId="0" xfId="1" applyNumberFormat="1" applyAlignment="1" applyProtection="1">
      <alignment horizontal="center" vertical="center" wrapText="1"/>
      <protection locked="0"/>
    </xf>
    <xf numFmtId="0" fontId="9" fillId="0" borderId="5" xfId="1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3" fillId="7" borderId="5" xfId="1" applyFill="1" applyBorder="1" applyAlignment="1">
      <alignment horizontal="center" vertical="center" wrapText="1"/>
    </xf>
    <xf numFmtId="0" fontId="3" fillId="8" borderId="5" xfId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9" fillId="0" borderId="5" xfId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9" borderId="0" xfId="0" applyFont="1" applyFill="1" applyBorder="1" applyAlignment="1" applyProtection="1">
      <alignment horizontal="center" vertical="center" wrapText="1"/>
      <protection locked="0"/>
    </xf>
    <xf numFmtId="0" fontId="7" fillId="6" borderId="2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3" fillId="0" borderId="0" xfId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0" fillId="11" borderId="5" xfId="0" applyFill="1" applyBorder="1" applyAlignment="1" applyProtection="1">
      <alignment horizontal="center" vertical="center" wrapText="1"/>
      <protection locked="0"/>
    </xf>
    <xf numFmtId="0" fontId="0" fillId="11" borderId="5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0" fillId="13" borderId="5" xfId="0" applyFill="1" applyBorder="1" applyAlignment="1" applyProtection="1">
      <alignment horizontal="center" vertical="center" wrapText="1"/>
      <protection locked="0"/>
    </xf>
    <xf numFmtId="0" fontId="0" fillId="15" borderId="5" xfId="0" applyFill="1" applyBorder="1" applyAlignment="1">
      <alignment horizontal="center" vertical="center" wrapText="1"/>
    </xf>
    <xf numFmtId="0" fontId="0" fillId="15" borderId="5" xfId="0" applyFill="1" applyBorder="1" applyAlignment="1" applyProtection="1">
      <alignment horizontal="center" vertical="center" wrapText="1"/>
      <protection locked="0"/>
    </xf>
    <xf numFmtId="0" fontId="0" fillId="10" borderId="5" xfId="0" applyFill="1" applyBorder="1" applyAlignment="1" applyProtection="1">
      <alignment horizontal="center" vertical="center" wrapText="1"/>
      <protection locked="0"/>
    </xf>
    <xf numFmtId="0" fontId="0" fillId="14" borderId="5" xfId="0" applyFill="1" applyBorder="1" applyAlignment="1" applyProtection="1">
      <alignment horizontal="center" vertical="center" wrapText="1"/>
      <protection locked="0"/>
    </xf>
    <xf numFmtId="0" fontId="0" fillId="12" borderId="5" xfId="0" applyFill="1" applyBorder="1" applyAlignment="1" applyProtection="1">
      <alignment horizontal="center" vertical="center" wrapText="1"/>
      <protection locked="0"/>
    </xf>
    <xf numFmtId="0" fontId="3" fillId="12" borderId="5" xfId="1" applyFill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3" fillId="12" borderId="5" xfId="1" applyFill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left" vertical="center" wrapText="1"/>
      <protection locked="0"/>
    </xf>
    <xf numFmtId="0" fontId="14" fillId="0" borderId="5" xfId="1" applyFont="1" applyBorder="1" applyAlignment="1" applyProtection="1">
      <alignment horizontal="left" vertical="center" wrapText="1"/>
      <protection locked="0"/>
    </xf>
    <xf numFmtId="0" fontId="14" fillId="0" borderId="5" xfId="1" applyFont="1" applyBorder="1" applyAlignment="1" applyProtection="1">
      <alignment vertical="center" wrapText="1"/>
      <protection locked="0"/>
    </xf>
    <xf numFmtId="0" fontId="3" fillId="0" borderId="6" xfId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0" fillId="15" borderId="7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center" wrapText="1"/>
    </xf>
    <xf numFmtId="0" fontId="0" fillId="15" borderId="11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textRotation="90" wrapText="1"/>
      <protection locked="0"/>
    </xf>
    <xf numFmtId="0" fontId="0" fillId="0" borderId="9" xfId="0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textRotation="90" wrapText="1"/>
      <protection locked="0"/>
    </xf>
    <xf numFmtId="0" fontId="7" fillId="0" borderId="9" xfId="0" applyFont="1" applyBorder="1" applyAlignment="1" applyProtection="1">
      <alignment horizontal="center" vertical="center" textRotation="90" wrapText="1"/>
      <protection locked="0"/>
    </xf>
    <xf numFmtId="0" fontId="7" fillId="0" borderId="12" xfId="0" applyFont="1" applyBorder="1" applyAlignment="1" applyProtection="1">
      <alignment horizontal="center" vertical="center" textRotation="90" wrapText="1"/>
      <protection locked="0"/>
    </xf>
    <xf numFmtId="0" fontId="0" fillId="13" borderId="7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0" fontId="0" fillId="13" borderId="11" xfId="0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15" fillId="0" borderId="5" xfId="1" applyFont="1" applyBorder="1" applyAlignment="1" applyProtection="1">
      <alignment horizontal="center" vertical="center" wrapText="1"/>
      <protection locked="0"/>
    </xf>
    <xf numFmtId="0" fontId="9" fillId="0" borderId="5" xfId="1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right" vertical="center" wrapText="1"/>
      <protection locked="0"/>
    </xf>
    <xf numFmtId="0" fontId="3" fillId="0" borderId="5" xfId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 textRotation="90" wrapText="1"/>
      <protection locked="0"/>
    </xf>
    <xf numFmtId="0" fontId="3" fillId="7" borderId="5" xfId="1" applyFill="1" applyBorder="1" applyAlignment="1">
      <alignment horizontal="center" vertical="center" wrapText="1"/>
    </xf>
    <xf numFmtId="0" fontId="7" fillId="6" borderId="6" xfId="1" applyFont="1" applyFill="1" applyBorder="1" applyAlignment="1">
      <alignment horizontal="center" vertical="center" wrapText="1"/>
    </xf>
    <xf numFmtId="0" fontId="7" fillId="6" borderId="9" xfId="1" applyFont="1" applyFill="1" applyBorder="1" applyAlignment="1">
      <alignment horizontal="center" vertical="center" wrapText="1"/>
    </xf>
    <xf numFmtId="0" fontId="7" fillId="6" borderId="12" xfId="1" applyFont="1" applyFill="1" applyBorder="1" applyAlignment="1">
      <alignment horizontal="center" vertical="center" wrapText="1"/>
    </xf>
    <xf numFmtId="0" fontId="7" fillId="6" borderId="7" xfId="1" applyFont="1" applyFill="1" applyBorder="1" applyAlignment="1" applyProtection="1">
      <alignment horizontal="center" vertical="center" wrapText="1"/>
      <protection locked="0"/>
    </xf>
    <xf numFmtId="0" fontId="7" fillId="6" borderId="14" xfId="1" applyFont="1" applyFill="1" applyBorder="1" applyAlignment="1" applyProtection="1">
      <alignment horizontal="center" vertical="center" wrapText="1"/>
      <protection locked="0"/>
    </xf>
    <xf numFmtId="0" fontId="7" fillId="6" borderId="10" xfId="1" applyFont="1" applyFill="1" applyBorder="1" applyAlignment="1" applyProtection="1">
      <alignment horizontal="center" vertical="center" wrapText="1"/>
      <protection locked="0"/>
    </xf>
    <xf numFmtId="2" fontId="7" fillId="9" borderId="0" xfId="0" applyNumberFormat="1" applyFont="1" applyFill="1" applyBorder="1" applyAlignment="1">
      <alignment horizontal="center" vertical="center" wrapText="1"/>
    </xf>
    <xf numFmtId="0" fontId="3" fillId="8" borderId="5" xfId="1" applyFill="1" applyBorder="1" applyAlignment="1">
      <alignment horizontal="center" vertical="center" wrapText="1"/>
    </xf>
    <xf numFmtId="0" fontId="3" fillId="12" borderId="5" xfId="1" applyFill="1" applyBorder="1" applyAlignment="1">
      <alignment horizontal="center" vertical="center" wrapText="1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3" fillId="0" borderId="0" xfId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0" fillId="16" borderId="5" xfId="0" applyFill="1" applyBorder="1" applyAlignment="1" applyProtection="1">
      <alignment horizontal="center" vertical="center" wrapText="1"/>
      <protection locked="0"/>
    </xf>
    <xf numFmtId="0" fontId="2" fillId="16" borderId="5" xfId="0" applyFont="1" applyFill="1" applyBorder="1" applyAlignment="1" applyProtection="1">
      <alignment horizontal="center" vertical="center" wrapText="1"/>
      <protection locked="0"/>
    </xf>
    <xf numFmtId="0" fontId="3" fillId="16" borderId="5" xfId="0" applyFont="1" applyFill="1" applyBorder="1" applyAlignment="1" applyProtection="1">
      <alignment horizontal="center" vertical="center" wrapText="1"/>
      <protection locked="0"/>
    </xf>
    <xf numFmtId="0" fontId="10" fillId="16" borderId="5" xfId="0" applyFont="1" applyFill="1" applyBorder="1" applyAlignment="1" applyProtection="1">
      <alignment horizontal="center" vertical="center" wrapText="1"/>
      <protection locked="0"/>
    </xf>
    <xf numFmtId="0" fontId="1" fillId="16" borderId="5" xfId="1" applyFont="1" applyFill="1" applyBorder="1" applyAlignment="1" applyProtection="1">
      <alignment horizontal="center" vertical="center" wrapText="1"/>
      <protection locked="0"/>
    </xf>
    <xf numFmtId="0" fontId="8" fillId="16" borderId="5" xfId="0" applyFont="1" applyFill="1" applyBorder="1" applyAlignment="1" applyProtection="1">
      <alignment horizontal="center" vertical="center" wrapText="1"/>
      <protection locked="0"/>
    </xf>
    <xf numFmtId="0" fontId="15" fillId="0" borderId="6" xfId="1" applyFont="1" applyBorder="1" applyAlignment="1" applyProtection="1">
      <alignment horizontal="center" vertical="center" wrapText="1"/>
      <protection locked="0"/>
    </xf>
    <xf numFmtId="0" fontId="15" fillId="0" borderId="12" xfId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19"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 xr9:uid="{00000000-0011-0000-FFFF-FFFF00000000}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18401</xdr:colOff>
      <xdr:row>10</xdr:row>
      <xdr:rowOff>406977</xdr:rowOff>
    </xdr:from>
    <xdr:to>
      <xdr:col>44</xdr:col>
      <xdr:colOff>1280897</xdr:colOff>
      <xdr:row>11</xdr:row>
      <xdr:rowOff>0</xdr:rowOff>
    </xdr:to>
    <xdr:cxnSp macro="">
      <xdr:nvCxnSpPr>
        <xdr:cNvPr id="104" name="Прямая со стрелкой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>
          <a:off x="38707219" y="3437659"/>
          <a:ext cx="1262496" cy="97674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17318</xdr:colOff>
      <xdr:row>10</xdr:row>
      <xdr:rowOff>155863</xdr:rowOff>
    </xdr:from>
    <xdr:to>
      <xdr:col>38</xdr:col>
      <xdr:colOff>1264228</xdr:colOff>
      <xdr:row>11</xdr:row>
      <xdr:rowOff>0</xdr:rowOff>
    </xdr:to>
    <xdr:cxnSp macro="">
      <xdr:nvCxnSpPr>
        <xdr:cNvPr id="107" name="Прямая со стрелкой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 flipV="1">
          <a:off x="31016863" y="3186545"/>
          <a:ext cx="1246910" cy="394421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9</xdr:row>
      <xdr:rowOff>398319</xdr:rowOff>
    </xdr:from>
    <xdr:to>
      <xdr:col>40</xdr:col>
      <xdr:colOff>1247778</xdr:colOff>
      <xdr:row>10</xdr:row>
      <xdr:rowOff>445940</xdr:rowOff>
    </xdr:to>
    <xdr:cxnSp macro="">
      <xdr:nvCxnSpPr>
        <xdr:cNvPr id="118" name="Прямая со стрелкой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CxnSpPr/>
      </xdr:nvCxnSpPr>
      <xdr:spPr>
        <a:xfrm flipV="1">
          <a:off x="33562636" y="2528455"/>
          <a:ext cx="1247778" cy="94816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9</xdr:row>
      <xdr:rowOff>432955</xdr:rowOff>
    </xdr:from>
    <xdr:to>
      <xdr:col>42</xdr:col>
      <xdr:colOff>1262496</xdr:colOff>
      <xdr:row>10</xdr:row>
      <xdr:rowOff>509156</xdr:rowOff>
    </xdr:to>
    <xdr:cxnSp macro="">
      <xdr:nvCxnSpPr>
        <xdr:cNvPr id="128" name="Прямая со стрелкой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CxnSpPr/>
      </xdr:nvCxnSpPr>
      <xdr:spPr>
        <a:xfrm>
          <a:off x="36125727" y="2563091"/>
          <a:ext cx="1262496" cy="97674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17318</xdr:colOff>
      <xdr:row>10</xdr:row>
      <xdr:rowOff>398318</xdr:rowOff>
    </xdr:from>
    <xdr:to>
      <xdr:col>55</xdr:col>
      <xdr:colOff>1265096</xdr:colOff>
      <xdr:row>11</xdr:row>
      <xdr:rowOff>0</xdr:rowOff>
    </xdr:to>
    <xdr:cxnSp macro="">
      <xdr:nvCxnSpPr>
        <xdr:cNvPr id="162" name="Прямая со стрелкой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 flipV="1">
          <a:off x="51521591" y="3429000"/>
          <a:ext cx="1247778" cy="94816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11204</xdr:colOff>
      <xdr:row>9</xdr:row>
      <xdr:rowOff>683560</xdr:rowOff>
    </xdr:from>
    <xdr:to>
      <xdr:col>9</xdr:col>
      <xdr:colOff>1423147</xdr:colOff>
      <xdr:row>9</xdr:row>
      <xdr:rowOff>728383</xdr:rowOff>
    </xdr:to>
    <xdr:cxnSp macro="">
      <xdr:nvCxnSpPr>
        <xdr:cNvPr id="103" name="Прямая со стрелкой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>
          <a:off x="10152528" y="2935942"/>
          <a:ext cx="1411943" cy="44823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22411</xdr:colOff>
      <xdr:row>10</xdr:row>
      <xdr:rowOff>0</xdr:rowOff>
    </xdr:from>
    <xdr:to>
      <xdr:col>7</xdr:col>
      <xdr:colOff>1456764</xdr:colOff>
      <xdr:row>10</xdr:row>
      <xdr:rowOff>537882</xdr:rowOff>
    </xdr:to>
    <xdr:cxnSp macro="">
      <xdr:nvCxnSpPr>
        <xdr:cNvPr id="106" name="Прямая со стрелкой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 flipV="1">
          <a:off x="7474323" y="3473824"/>
          <a:ext cx="1434353" cy="537882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1535205</xdr:colOff>
      <xdr:row>9</xdr:row>
      <xdr:rowOff>862852</xdr:rowOff>
    </xdr:from>
    <xdr:to>
      <xdr:col>6</xdr:col>
      <xdr:colOff>22411</xdr:colOff>
      <xdr:row>10</xdr:row>
      <xdr:rowOff>11205</xdr:rowOff>
    </xdr:to>
    <xdr:cxnSp macro="">
      <xdr:nvCxnSpPr>
        <xdr:cNvPr id="110" name="Прямая со стрелкой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/>
      </xdr:nvCxnSpPr>
      <xdr:spPr>
        <a:xfrm>
          <a:off x="4336676" y="3115234"/>
          <a:ext cx="1624853" cy="36979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620808</xdr:colOff>
      <xdr:row>9</xdr:row>
      <xdr:rowOff>617444</xdr:rowOff>
    </xdr:from>
    <xdr:to>
      <xdr:col>5</xdr:col>
      <xdr:colOff>916747</xdr:colOff>
      <xdr:row>9</xdr:row>
      <xdr:rowOff>973115</xdr:rowOff>
    </xdr:to>
    <xdr:pic>
      <xdr:nvPicPr>
        <xdr:cNvPr id="111" name="Рисуно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2" y="2869826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7</xdr:col>
      <xdr:colOff>493059</xdr:colOff>
      <xdr:row>9</xdr:row>
      <xdr:rowOff>1144122</xdr:rowOff>
    </xdr:from>
    <xdr:to>
      <xdr:col>7</xdr:col>
      <xdr:colOff>862854</xdr:colOff>
      <xdr:row>10</xdr:row>
      <xdr:rowOff>278352</xdr:rowOff>
    </xdr:to>
    <xdr:pic>
      <xdr:nvPicPr>
        <xdr:cNvPr id="112" name="Рисуно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4971" y="3530975"/>
          <a:ext cx="369795" cy="355671"/>
        </a:xfrm>
        <a:prstGeom prst="rect">
          <a:avLst/>
        </a:prstGeom>
      </xdr:spPr>
    </xdr:pic>
    <xdr:clientData/>
  </xdr:twoCellAnchor>
  <xdr:twoCellAnchor editAs="oneCell">
    <xdr:from>
      <xdr:col>9</xdr:col>
      <xdr:colOff>553570</xdr:colOff>
      <xdr:row>9</xdr:row>
      <xdr:rowOff>270062</xdr:rowOff>
    </xdr:from>
    <xdr:to>
      <xdr:col>9</xdr:col>
      <xdr:colOff>849509</xdr:colOff>
      <xdr:row>9</xdr:row>
      <xdr:rowOff>625733</xdr:rowOff>
    </xdr:to>
    <xdr:pic>
      <xdr:nvPicPr>
        <xdr:cNvPr id="113" name="Рисуно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4894" y="2522444"/>
          <a:ext cx="295939" cy="355671"/>
        </a:xfrm>
        <a:prstGeom prst="rect">
          <a:avLst/>
        </a:prstGeom>
      </xdr:spPr>
    </xdr:pic>
    <xdr:clientData/>
  </xdr:twoCellAnchor>
  <xdr:twoCellAnchor>
    <xdr:from>
      <xdr:col>2</xdr:col>
      <xdr:colOff>1949826</xdr:colOff>
      <xdr:row>9</xdr:row>
      <xdr:rowOff>801782</xdr:rowOff>
    </xdr:from>
    <xdr:to>
      <xdr:col>4</xdr:col>
      <xdr:colOff>627530</xdr:colOff>
      <xdr:row>10</xdr:row>
      <xdr:rowOff>22411</xdr:rowOff>
    </xdr:to>
    <xdr:sp macro="" textlink="">
      <xdr:nvSpPr>
        <xdr:cNvPr id="127" name="16-конечная звезда 3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2420473" y="3054164"/>
          <a:ext cx="1008528" cy="442071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8</xdr:col>
      <xdr:colOff>661149</xdr:colOff>
      <xdr:row>7</xdr:row>
      <xdr:rowOff>2</xdr:rowOff>
    </xdr:from>
    <xdr:to>
      <xdr:col>9</xdr:col>
      <xdr:colOff>246531</xdr:colOff>
      <xdr:row>9</xdr:row>
      <xdr:rowOff>280149</xdr:rowOff>
    </xdr:to>
    <xdr:sp macro="" textlink="">
      <xdr:nvSpPr>
        <xdr:cNvPr id="129" name="16-конечная звезда 3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9625855" y="1871384"/>
          <a:ext cx="762000" cy="661147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1,3</a:t>
          </a:r>
        </a:p>
      </xdr:txBody>
    </xdr:sp>
    <xdr:clientData/>
  </xdr:twoCellAnchor>
  <xdr:twoCellAnchor>
    <xdr:from>
      <xdr:col>6</xdr:col>
      <xdr:colOff>694764</xdr:colOff>
      <xdr:row>9</xdr:row>
      <xdr:rowOff>829236</xdr:rowOff>
    </xdr:from>
    <xdr:to>
      <xdr:col>6</xdr:col>
      <xdr:colOff>1400735</xdr:colOff>
      <xdr:row>10</xdr:row>
      <xdr:rowOff>246529</xdr:rowOff>
    </xdr:to>
    <xdr:sp macro="" textlink="">
      <xdr:nvSpPr>
        <xdr:cNvPr id="137" name="16-конечная звезда 3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633882" y="3081618"/>
          <a:ext cx="705971" cy="638735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549087</xdr:rowOff>
    </xdr:from>
    <xdr:to>
      <xdr:col>6</xdr:col>
      <xdr:colOff>358588</xdr:colOff>
      <xdr:row>9</xdr:row>
      <xdr:rowOff>560294</xdr:rowOff>
    </xdr:to>
    <xdr:cxnSp macro="">
      <xdr:nvCxnSpPr>
        <xdr:cNvPr id="270" name="Прямая со стрелкой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CxnSpPr/>
      </xdr:nvCxnSpPr>
      <xdr:spPr>
        <a:xfrm>
          <a:off x="5502088" y="2879911"/>
          <a:ext cx="358588" cy="11207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972667</xdr:colOff>
      <xdr:row>7</xdr:row>
      <xdr:rowOff>33617</xdr:rowOff>
    </xdr:from>
    <xdr:ext cx="741833" cy="425824"/>
    <xdr:sp macro="" textlink="">
      <xdr:nvSpPr>
        <xdr:cNvPr id="273" name="Облако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/>
      </xdr:nvSpPr>
      <xdr:spPr>
        <a:xfrm>
          <a:off x="6844549" y="1983441"/>
          <a:ext cx="741833" cy="425824"/>
        </a:xfrm>
        <a:prstGeom prst="cloud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lang="ru-RU" sz="2000"/>
            <a:t>1, 2</a:t>
          </a:r>
        </a:p>
      </xdr:txBody>
    </xdr:sp>
    <xdr:clientData/>
  </xdr:oneCellAnchor>
  <xdr:oneCellAnchor>
    <xdr:from>
      <xdr:col>5</xdr:col>
      <xdr:colOff>166968</xdr:colOff>
      <xdr:row>7</xdr:row>
      <xdr:rowOff>67234</xdr:rowOff>
    </xdr:from>
    <xdr:ext cx="617444" cy="392769"/>
    <xdr:sp macro="" textlink="">
      <xdr:nvSpPr>
        <xdr:cNvPr id="289" name="Облако 28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/>
      </xdr:nvSpPr>
      <xdr:spPr>
        <a:xfrm>
          <a:off x="4750174" y="2017058"/>
          <a:ext cx="617444" cy="392769"/>
        </a:xfrm>
        <a:prstGeom prst="cloud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lang="ru-RU" sz="2000"/>
            <a:t>1,2</a:t>
          </a:r>
        </a:p>
      </xdr:txBody>
    </xdr:sp>
    <xdr:clientData/>
  </xdr:oneCellAnchor>
  <xdr:oneCellAnchor>
    <xdr:from>
      <xdr:col>4</xdr:col>
      <xdr:colOff>1084727</xdr:colOff>
      <xdr:row>9</xdr:row>
      <xdr:rowOff>22972</xdr:rowOff>
    </xdr:from>
    <xdr:ext cx="551330" cy="314325"/>
    <xdr:sp macro="" textlink="">
      <xdr:nvSpPr>
        <xdr:cNvPr id="291" name="Облако 29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/>
      </xdr:nvSpPr>
      <xdr:spPr>
        <a:xfrm>
          <a:off x="3886198" y="2353796"/>
          <a:ext cx="551330" cy="314325"/>
        </a:xfrm>
        <a:prstGeom prst="cloud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lang="ru-RU" sz="2000"/>
            <a:t>1,2</a:t>
          </a:r>
        </a:p>
      </xdr:txBody>
    </xdr:sp>
    <xdr:clientData/>
  </xdr:oneCellAnchor>
  <xdr:twoCellAnchor editAs="oneCell">
    <xdr:from>
      <xdr:col>8</xdr:col>
      <xdr:colOff>369794</xdr:colOff>
      <xdr:row>9</xdr:row>
      <xdr:rowOff>689162</xdr:rowOff>
    </xdr:from>
    <xdr:to>
      <xdr:col>8</xdr:col>
      <xdr:colOff>1030941</xdr:colOff>
      <xdr:row>10</xdr:row>
      <xdr:rowOff>151280</xdr:rowOff>
    </xdr:to>
    <xdr:pic>
      <xdr:nvPicPr>
        <xdr:cNvPr id="5" name="Рисунок 4" descr="Рукопожатие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2294" y="2907927"/>
          <a:ext cx="661147" cy="661147"/>
        </a:xfrm>
        <a:prstGeom prst="rect">
          <a:avLst/>
        </a:prstGeom>
      </xdr:spPr>
    </xdr:pic>
    <xdr:clientData/>
  </xdr:twoCellAnchor>
  <xdr:twoCellAnchor editAs="oneCell">
    <xdr:from>
      <xdr:col>6</xdr:col>
      <xdr:colOff>44823</xdr:colOff>
      <xdr:row>9</xdr:row>
      <xdr:rowOff>112058</xdr:rowOff>
    </xdr:from>
    <xdr:to>
      <xdr:col>6</xdr:col>
      <xdr:colOff>349649</xdr:colOff>
      <xdr:row>9</xdr:row>
      <xdr:rowOff>477850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46911" y="2442882"/>
          <a:ext cx="304826" cy="365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"/>
  </sheetPr>
  <dimension ref="A1:BM29"/>
  <sheetViews>
    <sheetView view="pageBreakPreview" zoomScale="60" zoomScaleNormal="85" workbookViewId="0">
      <pane xSplit="4" ySplit="9" topLeftCell="E10" activePane="bottomRight" state="frozen"/>
      <selection activeCell="H13" sqref="H13"/>
      <selection pane="topRight"/>
      <selection pane="bottomLeft"/>
      <selection pane="bottomRight" activeCell="G4" sqref="G4"/>
    </sheetView>
  </sheetViews>
  <sheetFormatPr defaultColWidth="9.140625" defaultRowHeight="15" x14ac:dyDescent="0.25"/>
  <cols>
    <col min="1" max="1" width="3.7109375" style="1" customWidth="1"/>
    <col min="2" max="2" width="3.42578125" style="1" bestFit="1" customWidth="1"/>
    <col min="3" max="3" width="30.140625" style="1" customWidth="1"/>
    <col min="4" max="4" width="4.85546875" style="1" bestFit="1" customWidth="1"/>
    <col min="5" max="5" width="23.5703125" style="1" customWidth="1"/>
    <col min="6" max="6" width="23.5703125" style="43" customWidth="1"/>
    <col min="7" max="7" width="22.7109375" style="1" customWidth="1"/>
    <col min="8" max="8" width="22.7109375" style="43" customWidth="1"/>
    <col min="9" max="9" width="17.7109375" style="1" customWidth="1"/>
    <col min="10" max="10" width="22.42578125" style="1" customWidth="1"/>
    <col min="11" max="11" width="18.85546875" style="1" bestFit="1" customWidth="1"/>
    <col min="12" max="12" width="7.140625" style="1" hidden="1" customWidth="1"/>
    <col min="13" max="13" width="19.28515625" style="1" hidden="1" customWidth="1"/>
    <col min="14" max="14" width="7.140625" style="1" hidden="1" customWidth="1"/>
    <col min="15" max="15" width="13.42578125" style="1" hidden="1" customWidth="1"/>
    <col min="16" max="16" width="16.42578125" style="1" hidden="1" customWidth="1"/>
    <col min="17" max="17" width="7.140625" style="1" hidden="1" customWidth="1"/>
    <col min="18" max="18" width="19.28515625" style="1" hidden="1" customWidth="1"/>
    <col min="19" max="19" width="6.7109375" style="1" hidden="1" customWidth="1"/>
    <col min="20" max="20" width="19.28515625" style="1" hidden="1" customWidth="1"/>
    <col min="21" max="21" width="6.7109375" style="1" hidden="1" customWidth="1"/>
    <col min="22" max="22" width="19.28515625" style="1" hidden="1" customWidth="1"/>
    <col min="23" max="23" width="6.7109375" style="1" hidden="1" customWidth="1"/>
    <col min="24" max="24" width="8" style="1" hidden="1" customWidth="1"/>
    <col min="25" max="25" width="6.7109375" style="1" hidden="1" customWidth="1"/>
    <col min="26" max="26" width="19.28515625" style="1" hidden="1" customWidth="1"/>
    <col min="27" max="27" width="6.7109375" style="1" hidden="1" customWidth="1"/>
    <col min="28" max="28" width="14.5703125" style="1" hidden="1" customWidth="1"/>
    <col min="29" max="29" width="6.7109375" style="1" hidden="1" customWidth="1"/>
    <col min="30" max="30" width="19.28515625" style="1" hidden="1" customWidth="1"/>
    <col min="31" max="31" width="6.7109375" style="1" hidden="1" customWidth="1"/>
    <col min="32" max="32" width="4.28515625" style="1" hidden="1" customWidth="1"/>
    <col min="33" max="33" width="6.7109375" style="1" hidden="1" customWidth="1"/>
    <col min="34" max="34" width="19.28515625" style="1" hidden="1" customWidth="1"/>
    <col min="35" max="35" width="6.7109375" style="1" hidden="1" customWidth="1"/>
    <col min="36" max="36" width="19.28515625" style="1" hidden="1" customWidth="1"/>
    <col min="37" max="37" width="6.7109375" style="1" hidden="1" customWidth="1"/>
    <col min="38" max="38" width="19.28515625" style="1" hidden="1" customWidth="1"/>
    <col min="39" max="39" width="6.7109375" style="1" hidden="1" customWidth="1"/>
    <col min="40" max="40" width="19.28515625" style="1" hidden="1" customWidth="1"/>
    <col min="41" max="41" width="6.7109375" style="1" hidden="1" customWidth="1"/>
    <col min="42" max="42" width="14.5703125" style="1" hidden="1" customWidth="1"/>
    <col min="43" max="43" width="6.7109375" style="1" hidden="1" customWidth="1"/>
    <col min="44" max="44" width="19.28515625" style="1" hidden="1" customWidth="1"/>
    <col min="45" max="45" width="6.7109375" style="1" hidden="1" customWidth="1"/>
    <col min="46" max="46" width="15.28515625" style="1" hidden="1" customWidth="1"/>
    <col min="47" max="47" width="6.85546875" style="1" hidden="1" customWidth="1"/>
    <col min="48" max="48" width="2.85546875" style="1" hidden="1" customWidth="1"/>
    <col min="49" max="49" width="6.7109375" style="1" hidden="1" customWidth="1"/>
    <col min="50" max="50" width="17.5703125" style="1" hidden="1" customWidth="1"/>
    <col min="51" max="51" width="6.7109375" style="1" hidden="1" customWidth="1"/>
    <col min="52" max="52" width="13.7109375" style="1" hidden="1" customWidth="1"/>
    <col min="53" max="53" width="8.7109375" style="1" hidden="1" customWidth="1"/>
    <col min="54" max="54" width="6.5703125" style="1" hidden="1" customWidth="1"/>
    <col min="55" max="55" width="19.28515625" style="1" hidden="1" customWidth="1"/>
    <col min="56" max="56" width="6.7109375" style="1" hidden="1" customWidth="1"/>
    <col min="57" max="57" width="19.28515625" style="1" hidden="1" customWidth="1"/>
    <col min="58" max="58" width="6.7109375" style="1" hidden="1" customWidth="1"/>
    <col min="59" max="59" width="16.5703125" style="1" hidden="1" customWidth="1"/>
    <col min="60" max="60" width="5.85546875" style="1" hidden="1" customWidth="1"/>
    <col min="61" max="61" width="12.85546875" style="1" hidden="1" customWidth="1"/>
    <col min="62" max="62" width="8.7109375" style="1" hidden="1" customWidth="1"/>
    <col min="63" max="63" width="10.85546875" style="1" bestFit="1" customWidth="1"/>
    <col min="64" max="64" width="12.85546875" style="1" bestFit="1" customWidth="1"/>
    <col min="65" max="65" width="12.7109375" style="1" bestFit="1" customWidth="1"/>
    <col min="66" max="16384" width="9.140625" style="1"/>
  </cols>
  <sheetData>
    <row r="1" spans="1:65" ht="51" customHeight="1" x14ac:dyDescent="0.25">
      <c r="B1" s="92" t="s">
        <v>16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</row>
    <row r="2" spans="1:65" ht="31.5" x14ac:dyDescent="0.25">
      <c r="B2" s="2"/>
      <c r="C2" s="94" t="s">
        <v>0</v>
      </c>
      <c r="D2" s="94"/>
      <c r="E2" s="94"/>
      <c r="F2" s="44"/>
      <c r="G2" s="3" t="s">
        <v>8</v>
      </c>
      <c r="H2" s="3"/>
      <c r="I2" s="21"/>
      <c r="K2" s="21"/>
      <c r="L2" s="21"/>
      <c r="M2" s="21"/>
      <c r="N2" s="21"/>
      <c r="O2" s="21"/>
      <c r="P2" s="21"/>
      <c r="Q2" s="21"/>
      <c r="R2" s="2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5" ht="15" customHeight="1" x14ac:dyDescent="0.25">
      <c r="A3" s="95"/>
      <c r="B3" s="91"/>
      <c r="C3" s="91"/>
      <c r="D3" s="96"/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6</v>
      </c>
      <c r="M3" s="4">
        <v>7</v>
      </c>
      <c r="N3" s="4">
        <v>8</v>
      </c>
      <c r="O3" s="4">
        <v>9</v>
      </c>
      <c r="P3" s="4">
        <v>10</v>
      </c>
      <c r="Q3" s="4">
        <v>11</v>
      </c>
      <c r="R3" s="4">
        <v>12</v>
      </c>
      <c r="S3" s="4">
        <v>13</v>
      </c>
      <c r="T3" s="4">
        <v>14</v>
      </c>
      <c r="U3" s="4">
        <v>15</v>
      </c>
      <c r="V3" s="4">
        <v>16</v>
      </c>
      <c r="W3" s="4">
        <v>17</v>
      </c>
      <c r="X3" s="4">
        <v>18</v>
      </c>
      <c r="Y3" s="4">
        <v>19</v>
      </c>
      <c r="Z3" s="4">
        <v>20</v>
      </c>
      <c r="AA3" s="4">
        <v>21</v>
      </c>
      <c r="AB3" s="4">
        <v>22</v>
      </c>
      <c r="AC3" s="4">
        <v>23</v>
      </c>
      <c r="AD3" s="4">
        <v>24</v>
      </c>
      <c r="AE3" s="4">
        <v>25</v>
      </c>
      <c r="AF3" s="4">
        <v>26</v>
      </c>
      <c r="AG3" s="4">
        <v>27</v>
      </c>
      <c r="AH3" s="4">
        <v>28</v>
      </c>
      <c r="AI3" s="4">
        <v>29</v>
      </c>
      <c r="AJ3" s="4">
        <v>30</v>
      </c>
      <c r="AK3" s="4">
        <v>31</v>
      </c>
      <c r="AL3" s="4">
        <v>32</v>
      </c>
      <c r="AM3" s="4">
        <v>33</v>
      </c>
      <c r="AN3" s="4">
        <v>34</v>
      </c>
      <c r="AO3" s="4">
        <v>35</v>
      </c>
      <c r="AP3" s="4">
        <v>36</v>
      </c>
      <c r="AQ3" s="4">
        <v>37</v>
      </c>
      <c r="AR3" s="4">
        <v>38</v>
      </c>
      <c r="AS3" s="4">
        <v>39</v>
      </c>
      <c r="AT3" s="4">
        <v>40</v>
      </c>
      <c r="AU3" s="4">
        <v>41</v>
      </c>
      <c r="AV3" s="4">
        <v>42</v>
      </c>
      <c r="AW3" s="4">
        <v>43</v>
      </c>
      <c r="AX3" s="4">
        <v>44</v>
      </c>
      <c r="AY3" s="4">
        <v>45</v>
      </c>
      <c r="AZ3" s="4">
        <v>46</v>
      </c>
      <c r="BA3" s="4">
        <v>47</v>
      </c>
      <c r="BB3" s="4">
        <v>48</v>
      </c>
      <c r="BC3" s="4">
        <v>49</v>
      </c>
      <c r="BD3" s="4">
        <v>50</v>
      </c>
      <c r="BE3" s="4">
        <v>51</v>
      </c>
      <c r="BF3" s="4">
        <v>52</v>
      </c>
      <c r="BG3" s="4">
        <v>53</v>
      </c>
      <c r="BH3" s="4">
        <v>54</v>
      </c>
      <c r="BI3" s="4">
        <v>55</v>
      </c>
      <c r="BJ3" s="4">
        <v>56</v>
      </c>
      <c r="BK3" s="5" t="str">
        <f>"Сумма, " &amp;G2</f>
        <v>Сумма, мин</v>
      </c>
      <c r="BL3" s="5" t="str">
        <f>"ВПП max, " &amp;G2</f>
        <v>ВПП max, мин</v>
      </c>
      <c r="BM3" s="51" t="str">
        <f>"ВПП min, " &amp;G2</f>
        <v>ВПП min, мин</v>
      </c>
    </row>
    <row r="4" spans="1:65" x14ac:dyDescent="0.25">
      <c r="A4" s="97" t="str">
        <f>"Время, " &amp;G2</f>
        <v>Время, мин</v>
      </c>
      <c r="B4" s="100" t="str">
        <f>"Операции, " &amp;G2</f>
        <v>Операции, мин</v>
      </c>
      <c r="C4" s="101"/>
      <c r="D4" s="60" t="s">
        <v>1</v>
      </c>
      <c r="E4" s="61">
        <v>0.3</v>
      </c>
      <c r="F4" s="61"/>
      <c r="G4" s="61">
        <v>2</v>
      </c>
      <c r="H4" s="61"/>
      <c r="I4" s="61">
        <v>12</v>
      </c>
      <c r="J4" s="64"/>
      <c r="K4" s="61">
        <v>0.05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7">
        <v>14.35</v>
      </c>
      <c r="BL4" s="78">
        <v>15</v>
      </c>
      <c r="BM4" s="79">
        <v>13</v>
      </c>
    </row>
    <row r="5" spans="1:65" x14ac:dyDescent="0.25">
      <c r="A5" s="98"/>
      <c r="B5" s="102"/>
      <c r="C5" s="103"/>
      <c r="D5" s="60" t="s">
        <v>2</v>
      </c>
      <c r="E5" s="61">
        <v>0.15</v>
      </c>
      <c r="F5" s="61"/>
      <c r="G5" s="61">
        <v>1</v>
      </c>
      <c r="H5" s="61"/>
      <c r="I5" s="61">
        <v>8</v>
      </c>
      <c r="J5" s="64"/>
      <c r="K5" s="61">
        <v>0.03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7">
        <v>10.18</v>
      </c>
      <c r="BL5" s="78"/>
      <c r="BM5" s="79"/>
    </row>
    <row r="6" spans="1:65" x14ac:dyDescent="0.25">
      <c r="A6" s="98"/>
      <c r="B6" s="80" t="str">
        <f>"Ожидания, " &amp;G2</f>
        <v>Ожидания, мин</v>
      </c>
      <c r="C6" s="81"/>
      <c r="D6" s="62" t="s">
        <v>1</v>
      </c>
      <c r="E6" s="63">
        <v>0.08</v>
      </c>
      <c r="F6" s="63"/>
      <c r="G6" s="63">
        <v>1</v>
      </c>
      <c r="H6" s="63"/>
      <c r="I6" s="63"/>
      <c r="J6" s="65"/>
      <c r="K6" s="63">
        <v>0.03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7">
        <v>10.41</v>
      </c>
      <c r="BL6" s="78"/>
      <c r="BM6" s="79"/>
    </row>
    <row r="7" spans="1:65" x14ac:dyDescent="0.25">
      <c r="A7" s="98"/>
      <c r="B7" s="82"/>
      <c r="C7" s="83"/>
      <c r="D7" s="62" t="s">
        <v>2</v>
      </c>
      <c r="E7" s="63">
        <v>0.03</v>
      </c>
      <c r="F7" s="63"/>
      <c r="G7" s="63">
        <v>1</v>
      </c>
      <c r="H7" s="63"/>
      <c r="I7" s="63"/>
      <c r="J7" s="65"/>
      <c r="K7" s="63">
        <v>0.04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7">
        <v>10.07</v>
      </c>
      <c r="BL7" s="78"/>
      <c r="BM7" s="79"/>
    </row>
    <row r="8" spans="1:65" x14ac:dyDescent="0.25">
      <c r="A8" s="98"/>
      <c r="B8" s="84" t="str">
        <f>"Перемещения, " &amp;G2</f>
        <v>Перемещения, мин</v>
      </c>
      <c r="C8" s="85"/>
      <c r="D8" s="59" t="s">
        <v>1</v>
      </c>
      <c r="E8" s="58">
        <v>0.15</v>
      </c>
      <c r="F8" s="58">
        <v>2</v>
      </c>
      <c r="G8" s="66"/>
      <c r="H8" s="58">
        <v>12</v>
      </c>
      <c r="I8" s="66"/>
      <c r="J8" s="58">
        <v>0.05</v>
      </c>
      <c r="K8" s="5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7">
        <v>14.2</v>
      </c>
      <c r="BL8" s="78"/>
      <c r="BM8" s="79"/>
    </row>
    <row r="9" spans="1:65" x14ac:dyDescent="0.25">
      <c r="A9" s="99"/>
      <c r="B9" s="86"/>
      <c r="C9" s="87"/>
      <c r="D9" s="59" t="s">
        <v>2</v>
      </c>
      <c r="E9" s="58">
        <v>0.08</v>
      </c>
      <c r="F9" s="58">
        <v>2</v>
      </c>
      <c r="G9" s="66"/>
      <c r="H9" s="58">
        <v>8.3000000000000007</v>
      </c>
      <c r="I9" s="66"/>
      <c r="J9" s="58">
        <v>0.04</v>
      </c>
      <c r="K9" s="58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7">
        <v>10.41</v>
      </c>
      <c r="BL9" s="78"/>
      <c r="BM9" s="79"/>
    </row>
    <row r="10" spans="1:65" ht="96" customHeight="1" x14ac:dyDescent="0.25">
      <c r="A10" s="88" t="s">
        <v>3</v>
      </c>
      <c r="B10" s="10">
        <v>1</v>
      </c>
      <c r="C10" s="90" t="s">
        <v>10</v>
      </c>
      <c r="D10" s="91"/>
      <c r="E10" s="11" t="s">
        <v>9</v>
      </c>
      <c r="F10" s="12"/>
      <c r="G10" s="12"/>
      <c r="H10" s="12"/>
      <c r="I10" s="50" t="s">
        <v>14</v>
      </c>
      <c r="J10" s="12"/>
      <c r="K10" s="23" t="s">
        <v>13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23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9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20"/>
      <c r="BH10" s="12"/>
      <c r="BI10" s="12"/>
      <c r="BJ10" s="24"/>
    </row>
    <row r="11" spans="1:65" ht="99.75" customHeight="1" x14ac:dyDescent="0.25">
      <c r="A11" s="89"/>
      <c r="B11" s="10">
        <v>2</v>
      </c>
      <c r="C11" s="90" t="s">
        <v>11</v>
      </c>
      <c r="D11" s="91"/>
      <c r="E11" s="13"/>
      <c r="F11" s="23"/>
      <c r="G11" s="12" t="s">
        <v>12</v>
      </c>
      <c r="H11" s="12"/>
      <c r="I11" s="1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19"/>
      <c r="AO11" s="23"/>
      <c r="AP11" s="23"/>
      <c r="AQ11" s="23"/>
      <c r="AR11" s="19"/>
      <c r="AS11" s="23"/>
      <c r="AT11" s="23"/>
      <c r="AU11" s="23"/>
      <c r="AV11" s="23"/>
      <c r="AW11" s="23"/>
      <c r="AX11" s="22"/>
      <c r="AY11" s="23"/>
      <c r="AZ11" s="23"/>
      <c r="BA11" s="23"/>
      <c r="BB11" s="23"/>
      <c r="BC11" s="22"/>
      <c r="BD11" s="23"/>
      <c r="BE11" s="20"/>
      <c r="BF11" s="23"/>
      <c r="BG11" s="23"/>
      <c r="BH11" s="23"/>
      <c r="BI11" s="26"/>
      <c r="BJ11" s="14"/>
    </row>
    <row r="13" spans="1:65" ht="15" customHeight="1" x14ac:dyDescent="0.25">
      <c r="B13" s="45" t="s">
        <v>4</v>
      </c>
      <c r="C13" s="104" t="s">
        <v>5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39"/>
      <c r="P13" s="39"/>
      <c r="Q13" s="39"/>
      <c r="R13" s="39"/>
      <c r="S13" s="39"/>
      <c r="T13" s="39"/>
      <c r="U13" s="15"/>
      <c r="V13" s="16"/>
      <c r="W13" s="16"/>
      <c r="X13" s="16"/>
      <c r="Y13" s="16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</row>
    <row r="14" spans="1:65" ht="15" customHeight="1" x14ac:dyDescent="0.25">
      <c r="B14" s="48">
        <v>1</v>
      </c>
      <c r="C14" s="126" t="s">
        <v>19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40"/>
      <c r="P14" s="40"/>
      <c r="Q14" s="40"/>
      <c r="R14" s="40"/>
      <c r="S14" s="40"/>
      <c r="T14" s="40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</row>
    <row r="15" spans="1:65" ht="15" customHeight="1" x14ac:dyDescent="0.25">
      <c r="B15" s="48">
        <v>2</v>
      </c>
      <c r="C15" s="126" t="s">
        <v>20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41"/>
      <c r="P15" s="41"/>
      <c r="Q15" s="41"/>
      <c r="R15" s="41"/>
      <c r="S15" s="41"/>
      <c r="T15" s="41"/>
    </row>
    <row r="16" spans="1:65" ht="15" customHeight="1" x14ac:dyDescent="0.25">
      <c r="B16" s="48">
        <v>3</v>
      </c>
      <c r="C16" s="126" t="s">
        <v>15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41"/>
      <c r="P16" s="41"/>
      <c r="Q16" s="41"/>
      <c r="R16" s="41"/>
      <c r="S16" s="41"/>
      <c r="T16" s="41"/>
    </row>
    <row r="17" spans="2:62" ht="15" customHeight="1" x14ac:dyDescent="0.25">
      <c r="B17" s="22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41"/>
      <c r="P17" s="41"/>
      <c r="Q17" s="41"/>
      <c r="R17" s="41"/>
      <c r="S17" s="41"/>
      <c r="T17" s="41"/>
    </row>
    <row r="18" spans="2:62" ht="15" customHeight="1" x14ac:dyDescent="0.25">
      <c r="B18" s="22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41"/>
      <c r="P18" s="41"/>
      <c r="Q18" s="41"/>
      <c r="R18" s="41"/>
      <c r="S18" s="41"/>
      <c r="T18" s="41"/>
    </row>
    <row r="19" spans="2:62" ht="15" customHeight="1" x14ac:dyDescent="0.25">
      <c r="B19" s="22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41"/>
      <c r="P19" s="41"/>
      <c r="Q19" s="41"/>
      <c r="R19" s="41"/>
      <c r="S19" s="41"/>
      <c r="T19" s="41"/>
    </row>
    <row r="20" spans="2:62" ht="15" customHeight="1" x14ac:dyDescent="0.25">
      <c r="B20" s="22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41"/>
      <c r="P20" s="41"/>
      <c r="Q20" s="41"/>
      <c r="R20" s="41"/>
      <c r="S20" s="41"/>
      <c r="T20" s="41"/>
    </row>
    <row r="21" spans="2:62" ht="15" customHeight="1" x14ac:dyDescent="0.25">
      <c r="B21" s="22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41"/>
      <c r="P21" s="41"/>
      <c r="Q21" s="41"/>
      <c r="R21" s="41"/>
      <c r="S21" s="41"/>
      <c r="T21" s="41"/>
    </row>
    <row r="22" spans="2:62" ht="15" customHeight="1" x14ac:dyDescent="0.25">
      <c r="B22" s="22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41"/>
      <c r="P22" s="41"/>
      <c r="Q22" s="41"/>
      <c r="R22" s="41"/>
      <c r="S22" s="41"/>
      <c r="T22" s="41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</row>
    <row r="23" spans="2:62" ht="16.5" customHeight="1" x14ac:dyDescent="0.25">
      <c r="B23" s="22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41"/>
      <c r="P23" s="41"/>
      <c r="Q23" s="41"/>
      <c r="R23" s="41"/>
      <c r="S23" s="41"/>
      <c r="T23" s="41"/>
    </row>
    <row r="24" spans="2:62" ht="15" customHeight="1" x14ac:dyDescent="0.25">
      <c r="B24" s="22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41"/>
      <c r="P24" s="41"/>
      <c r="Q24" s="41"/>
      <c r="R24" s="41"/>
      <c r="S24" s="41"/>
      <c r="T24" s="41"/>
    </row>
    <row r="25" spans="2:62" ht="15" customHeight="1" x14ac:dyDescent="0.25">
      <c r="B25" s="22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41"/>
      <c r="P25" s="41"/>
      <c r="Q25" s="41"/>
      <c r="R25" s="41"/>
      <c r="S25" s="41"/>
      <c r="T25" s="41"/>
      <c r="U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</row>
    <row r="26" spans="2:62" ht="15" customHeight="1" x14ac:dyDescent="0.25">
      <c r="B26" s="22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42"/>
      <c r="P26" s="42"/>
      <c r="Q26" s="42"/>
      <c r="R26" s="42"/>
      <c r="S26" s="42"/>
      <c r="T26" s="42"/>
    </row>
    <row r="27" spans="2:62" ht="15" customHeight="1" x14ac:dyDescent="0.25">
      <c r="B27" s="22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42"/>
      <c r="P27" s="42"/>
      <c r="Q27" s="42"/>
      <c r="R27" s="42"/>
      <c r="S27" s="42"/>
      <c r="T27" s="42"/>
    </row>
    <row r="28" spans="2:62" x14ac:dyDescent="0.25">
      <c r="C28" s="18"/>
    </row>
    <row r="29" spans="2:62" x14ac:dyDescent="0.25">
      <c r="C29" s="18"/>
    </row>
  </sheetData>
  <sheetProtection formatCells="0" formatColumns="0" formatRows="0"/>
  <mergeCells count="29">
    <mergeCell ref="C26:N26"/>
    <mergeCell ref="C27:N27"/>
    <mergeCell ref="C13:N13"/>
    <mergeCell ref="C14:N14"/>
    <mergeCell ref="C15:N15"/>
    <mergeCell ref="C16:N16"/>
    <mergeCell ref="C17:N17"/>
    <mergeCell ref="C18:N18"/>
    <mergeCell ref="C19:N19"/>
    <mergeCell ref="C20:N20"/>
    <mergeCell ref="C21:N21"/>
    <mergeCell ref="C22:N22"/>
    <mergeCell ref="B1:BJ1"/>
    <mergeCell ref="C2:E2"/>
    <mergeCell ref="A3:D3"/>
    <mergeCell ref="A4:A9"/>
    <mergeCell ref="B4:C5"/>
    <mergeCell ref="BL4:BL9"/>
    <mergeCell ref="BM4:BM9"/>
    <mergeCell ref="B6:C7"/>
    <mergeCell ref="B8:C9"/>
    <mergeCell ref="A10:A11"/>
    <mergeCell ref="C10:D10"/>
    <mergeCell ref="C11:D11"/>
    <mergeCell ref="AN13:BJ14"/>
    <mergeCell ref="AN22:BJ22"/>
    <mergeCell ref="C23:N23"/>
    <mergeCell ref="C24:N24"/>
    <mergeCell ref="C25:N25"/>
  </mergeCells>
  <conditionalFormatting sqref="V10:V11 W11:AP11 AQ10:AW11 BC10 BD10:BJ11 AX10 AY10:BB11 E11:U11 E10:AP10">
    <cfRule type="notContainsBlanks" dxfId="17" priority="59">
      <formula>LEN(TRIM(E10))&gt;0</formula>
    </cfRule>
  </conditionalFormatting>
  <conditionalFormatting sqref="B11:F11 V10:V11 W11:AP11 J11:U11 M10:AP10 B10:H10 J10 AS10:AS11 AQ10:AQ11 BD10:BD11 AW10:AW11 AY10:BB11 BF10:BJ11">
    <cfRule type="expression" dxfId="16" priority="58">
      <formula>MOD(ROW($B10),2)=0</formula>
    </cfRule>
  </conditionalFormatting>
  <conditionalFormatting sqref="AT10:AV11">
    <cfRule type="expression" dxfId="15" priority="56">
      <formula>MOD(ROW($B10),2)=0</formula>
    </cfRule>
  </conditionalFormatting>
  <conditionalFormatting sqref="AR10">
    <cfRule type="expression" dxfId="14" priority="48">
      <formula>MOD(ROW($B10),2)=0</formula>
    </cfRule>
  </conditionalFormatting>
  <conditionalFormatting sqref="AR11">
    <cfRule type="expression" dxfId="13" priority="46">
      <formula>MOD(ROW($B11),2)=0</formula>
    </cfRule>
  </conditionalFormatting>
  <conditionalFormatting sqref="BC10">
    <cfRule type="expression" dxfId="12" priority="42">
      <formula>MOD(ROW($B10),2)=0</formula>
    </cfRule>
  </conditionalFormatting>
  <conditionalFormatting sqref="BE11">
    <cfRule type="expression" dxfId="11" priority="40">
      <formula>MOD(ROW($B11),2)=0</formula>
    </cfRule>
  </conditionalFormatting>
  <conditionalFormatting sqref="BE10">
    <cfRule type="expression" dxfId="10" priority="38">
      <formula>MOD(ROW($B10),2)=0</formula>
    </cfRule>
  </conditionalFormatting>
  <conditionalFormatting sqref="AX10">
    <cfRule type="expression" dxfId="9" priority="30">
      <formula>MOD(ROW($B10),2)=0</formula>
    </cfRule>
  </conditionalFormatting>
  <conditionalFormatting sqref="G11:I11">
    <cfRule type="expression" dxfId="8" priority="12">
      <formula>MOD(ROW($B11),2)=0</formula>
    </cfRule>
  </conditionalFormatting>
  <conditionalFormatting sqref="L10">
    <cfRule type="expression" dxfId="7" priority="9">
      <formula>MOD(ROW($B10),2)=0</formula>
    </cfRule>
  </conditionalFormatting>
  <conditionalFormatting sqref="I10">
    <cfRule type="expression" dxfId="6" priority="112">
      <formula>MOD(ROW(#REF!),2)=0</formula>
    </cfRule>
  </conditionalFormatting>
  <conditionalFormatting sqref="K10">
    <cfRule type="expression" dxfId="5" priority="113">
      <formula>MOD(ROW(#REF!),2)=0</formula>
    </cfRule>
  </conditionalFormatting>
  <pageMargins left="0.7" right="0.7" top="0.75" bottom="0.75" header="0.3" footer="0.3"/>
  <pageSetup paperSize="9" scale="37" firstPageNumber="42949672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"/>
  <sheetViews>
    <sheetView tabSelected="1" zoomScale="85" zoomScaleNormal="85" workbookViewId="0">
      <selection activeCell="C17" sqref="C17:I17"/>
    </sheetView>
  </sheetViews>
  <sheetFormatPr defaultColWidth="9.140625" defaultRowHeight="15" x14ac:dyDescent="0.25"/>
  <cols>
    <col min="1" max="1" width="3.7109375" style="27" customWidth="1"/>
    <col min="2" max="2" width="3.42578125" style="27" bestFit="1" customWidth="1"/>
    <col min="3" max="3" width="30.140625" style="27" customWidth="1"/>
    <col min="4" max="4" width="4.85546875" style="27" bestFit="1" customWidth="1"/>
    <col min="5" max="5" width="26.7109375" style="27" customWidth="1"/>
    <col min="6" max="6" width="13.85546875" style="27" bestFit="1" customWidth="1"/>
    <col min="7" max="7" width="5.5703125" style="27" customWidth="1"/>
    <col min="8" max="8" width="22" style="27" customWidth="1"/>
    <col min="9" max="9" width="17.28515625" style="27" customWidth="1"/>
    <col min="10" max="10" width="12.5703125" style="27" hidden="1" customWidth="1"/>
    <col min="11" max="11" width="11" style="27" hidden="1" customWidth="1"/>
    <col min="12" max="12" width="10.42578125" style="27" hidden="1" customWidth="1"/>
    <col min="13" max="13" width="10.85546875" style="27" bestFit="1" customWidth="1"/>
    <col min="14" max="14" width="12.7109375" style="27" bestFit="1" customWidth="1"/>
    <col min="15" max="15" width="12.42578125" style="27" bestFit="1" customWidth="1"/>
    <col min="16" max="16" width="14.5703125" style="27" bestFit="1" customWidth="1"/>
    <col min="17" max="17" width="14.28515625" style="27" bestFit="1" customWidth="1"/>
    <col min="18" max="16384" width="9.140625" style="27"/>
  </cols>
  <sheetData>
    <row r="1" spans="1:18" ht="31.5" x14ac:dyDescent="0.25">
      <c r="B1" s="110" t="s">
        <v>17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28"/>
      <c r="Q1" s="28"/>
      <c r="R1" s="28"/>
    </row>
    <row r="2" spans="1:18" ht="31.5" x14ac:dyDescent="0.25">
      <c r="B2" s="29"/>
      <c r="C2" s="111" t="s">
        <v>0</v>
      </c>
      <c r="D2" s="111"/>
      <c r="E2" s="111"/>
      <c r="F2" s="30" t="str">
        <f>'Текущее состояние'!G2</f>
        <v>мин</v>
      </c>
      <c r="G2" s="57"/>
      <c r="H2" s="31"/>
      <c r="I2" s="29"/>
      <c r="J2" s="29"/>
      <c r="K2" s="29"/>
      <c r="L2" s="29"/>
    </row>
    <row r="3" spans="1:18" ht="30" x14ac:dyDescent="0.25">
      <c r="A3" s="112"/>
      <c r="B3" s="112"/>
      <c r="C3" s="112"/>
      <c r="D3" s="112"/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8</v>
      </c>
      <c r="M3" s="32" t="str">
        <f>"Сумма, " &amp;F2</f>
        <v>Сумма, мин</v>
      </c>
      <c r="N3" s="32" t="str">
        <f>"ВПП max, " &amp;F2</f>
        <v>ВПП max, мин</v>
      </c>
      <c r="O3" s="53" t="str">
        <f>"ВПП min, " &amp;F2</f>
        <v>ВПП min, мин</v>
      </c>
      <c r="P3" s="52"/>
      <c r="Q3" s="52"/>
    </row>
    <row r="4" spans="1:18" x14ac:dyDescent="0.25">
      <c r="A4" s="113" t="str">
        <f>"Время," &amp;F2</f>
        <v>Время,мин</v>
      </c>
      <c r="B4" s="114" t="str">
        <f>"Операции, " &amp;F2</f>
        <v>Операции, мин</v>
      </c>
      <c r="C4" s="114"/>
      <c r="D4" s="46" t="s">
        <v>1</v>
      </c>
      <c r="E4" s="6">
        <v>0.3</v>
      </c>
      <c r="F4" s="6">
        <v>0.4</v>
      </c>
      <c r="G4" s="6"/>
      <c r="H4" s="6">
        <v>5</v>
      </c>
      <c r="I4" s="6">
        <v>0.05</v>
      </c>
      <c r="J4" s="6"/>
      <c r="K4" s="6"/>
      <c r="L4" s="6"/>
      <c r="M4" s="33">
        <v>6.15</v>
      </c>
      <c r="N4" s="115">
        <v>5</v>
      </c>
      <c r="O4" s="118">
        <v>3</v>
      </c>
      <c r="P4" s="121"/>
      <c r="Q4" s="121"/>
    </row>
    <row r="5" spans="1:18" x14ac:dyDescent="0.25">
      <c r="A5" s="113"/>
      <c r="B5" s="114"/>
      <c r="C5" s="114"/>
      <c r="D5" s="46" t="s">
        <v>2</v>
      </c>
      <c r="E5" s="6">
        <v>0.15</v>
      </c>
      <c r="F5" s="6">
        <v>0.3</v>
      </c>
      <c r="G5" s="6"/>
      <c r="H5" s="6">
        <v>4</v>
      </c>
      <c r="I5" s="6">
        <v>0.03</v>
      </c>
      <c r="J5" s="6"/>
      <c r="K5" s="6"/>
      <c r="L5" s="6"/>
      <c r="M5" s="33">
        <v>4.4800000000000004</v>
      </c>
      <c r="N5" s="116"/>
      <c r="O5" s="119"/>
      <c r="P5" s="121"/>
      <c r="Q5" s="121"/>
    </row>
    <row r="6" spans="1:18" x14ac:dyDescent="0.25">
      <c r="A6" s="113"/>
      <c r="B6" s="122" t="str">
        <f>"Ожидания, " &amp;F2</f>
        <v>Ожидания, мин</v>
      </c>
      <c r="C6" s="122"/>
      <c r="D6" s="47" t="s">
        <v>1</v>
      </c>
      <c r="E6" s="8">
        <v>0.18</v>
      </c>
      <c r="F6" s="56" t="s">
        <v>18</v>
      </c>
      <c r="G6" s="56"/>
      <c r="H6" s="8">
        <v>5</v>
      </c>
      <c r="I6" s="8">
        <v>0.04</v>
      </c>
      <c r="J6" s="8"/>
      <c r="K6" s="8"/>
      <c r="L6" s="8"/>
      <c r="M6" s="33">
        <v>6.02</v>
      </c>
      <c r="N6" s="116"/>
      <c r="O6" s="119"/>
      <c r="P6" s="121"/>
      <c r="Q6" s="121"/>
    </row>
    <row r="7" spans="1:18" x14ac:dyDescent="0.25">
      <c r="A7" s="113"/>
      <c r="B7" s="122"/>
      <c r="C7" s="122"/>
      <c r="D7" s="47" t="s">
        <v>2</v>
      </c>
      <c r="E7" s="8">
        <v>0.15</v>
      </c>
      <c r="F7" s="8">
        <v>0.3</v>
      </c>
      <c r="G7" s="8"/>
      <c r="H7" s="8">
        <v>4</v>
      </c>
      <c r="I7" s="8">
        <v>0.03</v>
      </c>
      <c r="J7" s="8"/>
      <c r="K7" s="8"/>
      <c r="L7" s="8"/>
      <c r="M7" s="33">
        <v>4.4800000000000004</v>
      </c>
      <c r="N7" s="116"/>
      <c r="O7" s="119"/>
      <c r="P7" s="121"/>
      <c r="Q7" s="121"/>
    </row>
    <row r="8" spans="1:18" ht="15" customHeight="1" x14ac:dyDescent="0.25">
      <c r="A8" s="113"/>
      <c r="B8" s="123" t="str">
        <f>"Перемещения, " &amp;F2</f>
        <v>Перемещения, мин</v>
      </c>
      <c r="C8" s="123"/>
      <c r="D8" s="67" t="s">
        <v>1</v>
      </c>
      <c r="E8" s="58"/>
      <c r="F8" s="70"/>
      <c r="G8" s="58">
        <v>5</v>
      </c>
      <c r="H8" s="70"/>
      <c r="I8" s="58">
        <v>0.05</v>
      </c>
      <c r="J8" s="58"/>
      <c r="K8" s="58"/>
      <c r="L8" s="58"/>
      <c r="M8" s="33">
        <v>6.15</v>
      </c>
      <c r="N8" s="116"/>
      <c r="O8" s="119"/>
      <c r="P8" s="121"/>
      <c r="Q8" s="121"/>
    </row>
    <row r="9" spans="1:18" ht="15" customHeight="1" x14ac:dyDescent="0.25">
      <c r="A9" s="113"/>
      <c r="B9" s="123"/>
      <c r="C9" s="123"/>
      <c r="D9" s="67" t="s">
        <v>2</v>
      </c>
      <c r="E9" s="58"/>
      <c r="F9" s="70"/>
      <c r="G9" s="58">
        <v>4</v>
      </c>
      <c r="H9" s="70"/>
      <c r="I9" s="58">
        <v>0.03</v>
      </c>
      <c r="J9" s="58"/>
      <c r="K9" s="58"/>
      <c r="L9" s="58"/>
      <c r="M9" s="33">
        <v>4.4800000000000004</v>
      </c>
      <c r="N9" s="117"/>
      <c r="O9" s="120"/>
      <c r="P9" s="121"/>
      <c r="Q9" s="121"/>
    </row>
    <row r="10" spans="1:18" ht="94.5" customHeight="1" x14ac:dyDescent="0.25">
      <c r="A10" s="74"/>
      <c r="B10" s="127">
        <v>1</v>
      </c>
      <c r="C10" s="128" t="s">
        <v>10</v>
      </c>
      <c r="D10" s="129"/>
      <c r="E10" s="130" t="s">
        <v>25</v>
      </c>
      <c r="F10" s="131" t="s">
        <v>24</v>
      </c>
      <c r="G10" s="130"/>
      <c r="H10" s="130" t="s">
        <v>23</v>
      </c>
      <c r="I10" s="132" t="s">
        <v>13</v>
      </c>
      <c r="J10" s="38"/>
      <c r="K10" s="23"/>
      <c r="L10" s="23"/>
      <c r="P10" s="34"/>
      <c r="Q10" s="34"/>
    </row>
    <row r="11" spans="1:18" ht="15" customHeight="1" x14ac:dyDescent="0.25">
      <c r="I11" s="55"/>
    </row>
    <row r="12" spans="1:18" ht="18.75" customHeight="1" x14ac:dyDescent="0.25">
      <c r="B12" s="49" t="s">
        <v>4</v>
      </c>
      <c r="C12" s="108" t="s">
        <v>7</v>
      </c>
      <c r="D12" s="108"/>
      <c r="E12" s="108"/>
      <c r="F12" s="68"/>
      <c r="G12" s="108" t="s">
        <v>6</v>
      </c>
      <c r="H12" s="108"/>
      <c r="I12" s="69"/>
      <c r="J12" s="36"/>
      <c r="K12" s="35" t="s">
        <v>4</v>
      </c>
    </row>
    <row r="13" spans="1:18" ht="45" customHeight="1" x14ac:dyDescent="0.25">
      <c r="B13" s="37">
        <v>1</v>
      </c>
      <c r="C13" s="107" t="str">
        <f>'Текущее состояние'!C14:N14</f>
        <v>Посетитель (родители) не ориентируются в здании</v>
      </c>
      <c r="D13" s="107"/>
      <c r="E13" s="107"/>
      <c r="F13" s="71"/>
      <c r="G13" s="72">
        <v>1</v>
      </c>
      <c r="H13" s="73" t="s">
        <v>21</v>
      </c>
      <c r="I13" s="55"/>
      <c r="K13" s="37">
        <v>1</v>
      </c>
    </row>
    <row r="14" spans="1:18" ht="60" customHeight="1" x14ac:dyDescent="0.25">
      <c r="B14" s="37">
        <v>2</v>
      </c>
      <c r="C14" s="107" t="str">
        <f>'Текущее состояние'!C15:N15</f>
        <v>Временные затраты посетителей (родителей) на разговор с охранником по вопросу расположения нужного кабинета или группы, риск получения не актуальной информации</v>
      </c>
      <c r="D14" s="107"/>
      <c r="E14" s="107"/>
      <c r="F14" s="71"/>
      <c r="G14" s="133">
        <v>2</v>
      </c>
      <c r="H14" s="109" t="s">
        <v>22</v>
      </c>
      <c r="K14" s="37">
        <v>2</v>
      </c>
    </row>
    <row r="15" spans="1:18" ht="39.75" customHeight="1" x14ac:dyDescent="0.25">
      <c r="B15" s="37">
        <v>3</v>
      </c>
      <c r="C15" s="107" t="str">
        <f>'Текущее состояние'!C16:N16</f>
        <v xml:space="preserve"> Временные затраты посетителей (родителей) при поиске необходимой группы, кабинета в ДОУ</v>
      </c>
      <c r="D15" s="107"/>
      <c r="E15" s="107"/>
      <c r="F15" s="71"/>
      <c r="G15" s="134"/>
      <c r="H15" s="109"/>
      <c r="K15" s="37">
        <v>3</v>
      </c>
    </row>
    <row r="16" spans="1:18" ht="31.5" customHeight="1" x14ac:dyDescent="0.25">
      <c r="B16" s="54"/>
      <c r="C16" s="124"/>
      <c r="D16" s="124"/>
      <c r="E16" s="124"/>
      <c r="F16" s="124"/>
      <c r="G16" s="124"/>
      <c r="H16" s="124"/>
      <c r="I16" s="124"/>
      <c r="K16" s="54"/>
      <c r="L16" s="125"/>
      <c r="M16" s="125"/>
      <c r="N16" s="125"/>
      <c r="O16" s="125"/>
      <c r="P16" s="125"/>
    </row>
    <row r="17" spans="2:16" ht="15.75" x14ac:dyDescent="0.25">
      <c r="B17" s="55"/>
      <c r="C17" s="124"/>
      <c r="D17" s="124"/>
      <c r="E17" s="124"/>
      <c r="F17" s="124"/>
      <c r="G17" s="124"/>
      <c r="H17" s="124"/>
      <c r="I17" s="124"/>
      <c r="K17" s="55"/>
      <c r="L17" s="125"/>
      <c r="M17" s="125"/>
      <c r="N17" s="125"/>
      <c r="O17" s="125"/>
      <c r="P17" s="125"/>
    </row>
    <row r="18" spans="2:16" ht="15.75" x14ac:dyDescent="0.25">
      <c r="B18" s="55"/>
      <c r="C18" s="124"/>
      <c r="D18" s="124"/>
      <c r="E18" s="124"/>
      <c r="F18" s="124"/>
      <c r="G18" s="124"/>
      <c r="H18" s="124"/>
      <c r="I18" s="124"/>
      <c r="K18" s="55"/>
      <c r="L18" s="125"/>
      <c r="M18" s="125"/>
      <c r="N18" s="125"/>
      <c r="O18" s="125"/>
      <c r="P18" s="125"/>
    </row>
    <row r="19" spans="2:16" ht="15.75" x14ac:dyDescent="0.25">
      <c r="B19" s="55"/>
      <c r="C19" s="124"/>
      <c r="D19" s="124"/>
      <c r="E19" s="124"/>
      <c r="F19" s="124"/>
      <c r="G19" s="124"/>
      <c r="H19" s="124"/>
      <c r="I19" s="124"/>
      <c r="K19" s="55"/>
      <c r="L19" s="125"/>
      <c r="M19" s="125"/>
      <c r="N19" s="125"/>
      <c r="O19" s="125"/>
      <c r="P19" s="125"/>
    </row>
    <row r="20" spans="2:16" ht="15.75" x14ac:dyDescent="0.25">
      <c r="B20" s="55"/>
      <c r="C20" s="124"/>
      <c r="D20" s="124"/>
      <c r="E20" s="124"/>
      <c r="F20" s="124"/>
      <c r="G20" s="124"/>
      <c r="H20" s="124"/>
      <c r="I20" s="124"/>
      <c r="K20" s="55"/>
      <c r="L20" s="125"/>
      <c r="M20" s="125"/>
      <c r="N20" s="125"/>
      <c r="O20" s="125"/>
      <c r="P20" s="125"/>
    </row>
    <row r="21" spans="2:16" ht="15.75" x14ac:dyDescent="0.25">
      <c r="B21" s="55"/>
      <c r="C21" s="124"/>
      <c r="D21" s="124"/>
      <c r="E21" s="124"/>
      <c r="F21" s="124"/>
      <c r="G21" s="124"/>
      <c r="H21" s="124"/>
      <c r="I21" s="124"/>
      <c r="K21" s="55"/>
      <c r="L21" s="125"/>
      <c r="M21" s="125"/>
      <c r="N21" s="125"/>
      <c r="O21" s="125"/>
      <c r="P21" s="125"/>
    </row>
    <row r="22" spans="2:16" ht="15.75" x14ac:dyDescent="0.25">
      <c r="B22" s="55"/>
      <c r="C22" s="124"/>
      <c r="D22" s="124"/>
      <c r="E22" s="124"/>
      <c r="F22" s="124"/>
      <c r="G22" s="124"/>
      <c r="H22" s="124"/>
      <c r="I22" s="124"/>
      <c r="K22" s="55"/>
      <c r="L22" s="125"/>
      <c r="M22" s="125"/>
      <c r="N22" s="125"/>
      <c r="O22" s="125"/>
      <c r="P22" s="125"/>
    </row>
    <row r="23" spans="2:16" ht="15.75" x14ac:dyDescent="0.25">
      <c r="B23" s="55"/>
      <c r="C23" s="124"/>
      <c r="D23" s="124"/>
      <c r="E23" s="124"/>
      <c r="F23" s="124"/>
      <c r="G23" s="124"/>
      <c r="H23" s="124"/>
      <c r="I23" s="124"/>
      <c r="K23" s="55"/>
      <c r="L23" s="125"/>
      <c r="M23" s="125"/>
      <c r="N23" s="125"/>
      <c r="O23" s="125"/>
      <c r="P23" s="125"/>
    </row>
    <row r="24" spans="2:16" ht="32.25" customHeight="1" x14ac:dyDescent="0.25">
      <c r="B24" s="55"/>
      <c r="C24" s="124"/>
      <c r="D24" s="124"/>
      <c r="E24" s="124"/>
      <c r="F24" s="124"/>
      <c r="G24" s="124"/>
      <c r="H24" s="124"/>
      <c r="I24" s="124"/>
      <c r="K24" s="55"/>
      <c r="L24" s="125"/>
      <c r="M24" s="125"/>
      <c r="N24" s="125"/>
      <c r="O24" s="125"/>
      <c r="P24" s="125"/>
    </row>
    <row r="25" spans="2:16" ht="15.75" x14ac:dyDescent="0.25">
      <c r="B25" s="55"/>
      <c r="C25" s="124"/>
      <c r="D25" s="124"/>
      <c r="E25" s="124"/>
      <c r="F25" s="124"/>
      <c r="G25" s="124"/>
      <c r="H25" s="124"/>
      <c r="I25" s="124"/>
      <c r="K25" s="55"/>
      <c r="L25" s="125"/>
      <c r="M25" s="125"/>
      <c r="N25" s="125"/>
      <c r="O25" s="125"/>
      <c r="P25" s="125"/>
    </row>
    <row r="26" spans="2:16" ht="30.75" customHeight="1" x14ac:dyDescent="0.25">
      <c r="B26" s="55"/>
      <c r="C26" s="124"/>
      <c r="D26" s="124"/>
      <c r="E26" s="124"/>
      <c r="F26" s="124"/>
      <c r="G26" s="124"/>
      <c r="H26" s="124"/>
      <c r="I26" s="124"/>
      <c r="K26" s="55"/>
      <c r="L26" s="125"/>
      <c r="M26" s="125"/>
      <c r="N26" s="125"/>
      <c r="O26" s="125"/>
      <c r="P26" s="125"/>
    </row>
  </sheetData>
  <mergeCells count="41">
    <mergeCell ref="L16:P16"/>
    <mergeCell ref="L17:P17"/>
    <mergeCell ref="L18:P18"/>
    <mergeCell ref="L19:P19"/>
    <mergeCell ref="G14:G15"/>
    <mergeCell ref="C17:I17"/>
    <mergeCell ref="C18:I18"/>
    <mergeCell ref="C19:I19"/>
    <mergeCell ref="C16:I16"/>
    <mergeCell ref="C13:E13"/>
    <mergeCell ref="C26:I26"/>
    <mergeCell ref="L23:P23"/>
    <mergeCell ref="L24:P24"/>
    <mergeCell ref="C20:I20"/>
    <mergeCell ref="C21:I21"/>
    <mergeCell ref="C22:I22"/>
    <mergeCell ref="L20:P20"/>
    <mergeCell ref="L21:P21"/>
    <mergeCell ref="L22:P22"/>
    <mergeCell ref="L25:P25"/>
    <mergeCell ref="L26:P26"/>
    <mergeCell ref="C23:I23"/>
    <mergeCell ref="C24:I24"/>
    <mergeCell ref="C25:I25"/>
    <mergeCell ref="P4:P9"/>
    <mergeCell ref="Q4:Q9"/>
    <mergeCell ref="B6:C7"/>
    <mergeCell ref="B8:C9"/>
    <mergeCell ref="C10:D10"/>
    <mergeCell ref="B1:O1"/>
    <mergeCell ref="C2:E2"/>
    <mergeCell ref="A3:D3"/>
    <mergeCell ref="A4:A9"/>
    <mergeCell ref="B4:C5"/>
    <mergeCell ref="N4:N9"/>
    <mergeCell ref="O4:O9"/>
    <mergeCell ref="C14:E14"/>
    <mergeCell ref="C15:E15"/>
    <mergeCell ref="C12:E12"/>
    <mergeCell ref="G12:H12"/>
    <mergeCell ref="H14:H15"/>
  </mergeCells>
  <conditionalFormatting sqref="J10 G10 B10:E10">
    <cfRule type="expression" dxfId="4" priority="52">
      <formula>MOD(ROW($B10),2)=0</formula>
    </cfRule>
  </conditionalFormatting>
  <conditionalFormatting sqref="G10:L10 E10">
    <cfRule type="notContainsBlanks" dxfId="3" priority="51">
      <formula>LEN(TRIM(E10))&gt;0</formula>
    </cfRule>
  </conditionalFormatting>
  <conditionalFormatting sqref="K10:L10">
    <cfRule type="expression" dxfId="2" priority="50">
      <formula>MOD(ROW($B10),2)=0</formula>
    </cfRule>
  </conditionalFormatting>
  <conditionalFormatting sqref="H10">
    <cfRule type="expression" dxfId="1" priority="62">
      <formula>MOD(ROW(#REF!),2)=0</formula>
    </cfRule>
  </conditionalFormatting>
  <conditionalFormatting sqref="I10">
    <cfRule type="expression" dxfId="0" priority="63">
      <formula>MOD(ROW(#REF!),2)=0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Текущее состояние</vt:lpstr>
      <vt:lpstr>Целевое состояние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Дмитрий</cp:lastModifiedBy>
  <cp:revision>1</cp:revision>
  <cp:lastPrinted>2023-05-12T11:25:52Z</cp:lastPrinted>
  <dcterms:created xsi:type="dcterms:W3CDTF">2020-03-13T09:33:55Z</dcterms:created>
  <dcterms:modified xsi:type="dcterms:W3CDTF">2023-05-14T23:26:08Z</dcterms:modified>
</cp:coreProperties>
</file>